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nst\Abklärungen\BSB\"/>
    </mc:Choice>
  </mc:AlternateContent>
  <bookViews>
    <workbookView xWindow="0" yWindow="0" windowWidth="28800" windowHeight="12435"/>
  </bookViews>
  <sheets>
    <sheet name="Auswertung" sheetId="5" r:id="rId1"/>
    <sheet name="Mögliche Zuschlagskriterien" sheetId="6" r:id="rId2"/>
  </sheets>
  <definedNames>
    <definedName name="_xlnm.Print_Area" localSheetId="0">Auswertung!$A$1:$M$29</definedName>
  </definedNames>
  <calcPr calcId="152511"/>
</workbook>
</file>

<file path=xl/calcChain.xml><?xml version="1.0" encoding="utf-8"?>
<calcChain xmlns="http://schemas.openxmlformats.org/spreadsheetml/2006/main">
  <c r="L12" i="5" l="1"/>
  <c r="C22" i="5" l="1"/>
  <c r="K15" i="5"/>
  <c r="K16" i="5"/>
  <c r="K17" i="5"/>
  <c r="K18" i="5"/>
  <c r="K19" i="5"/>
  <c r="K20" i="5"/>
  <c r="K14" i="5"/>
  <c r="I15" i="5"/>
  <c r="I16" i="5"/>
  <c r="I17" i="5"/>
  <c r="I18" i="5"/>
  <c r="I19" i="5"/>
  <c r="I20" i="5"/>
  <c r="I14" i="5"/>
  <c r="G15" i="5"/>
  <c r="G16" i="5"/>
  <c r="G17" i="5"/>
  <c r="G18" i="5"/>
  <c r="G19" i="5"/>
  <c r="G20" i="5"/>
  <c r="G14" i="5"/>
  <c r="D16" i="5" l="1"/>
  <c r="D20" i="5"/>
  <c r="E20" i="5" s="1"/>
  <c r="L20" i="5" s="1"/>
  <c r="D18" i="5"/>
  <c r="D19" i="5"/>
  <c r="E19" i="5" s="1"/>
  <c r="L19" i="5" s="1"/>
  <c r="D17" i="5"/>
  <c r="D14" i="5"/>
  <c r="E14" i="5" s="1"/>
  <c r="L14" i="5" s="1"/>
  <c r="D15" i="5"/>
  <c r="E15" i="5" s="1"/>
  <c r="L15" i="5" s="1"/>
  <c r="E18" i="5"/>
  <c r="L18" i="5" s="1"/>
  <c r="E17" i="5"/>
  <c r="L17" i="5" s="1"/>
  <c r="E16" i="5"/>
  <c r="L16" i="5" s="1"/>
  <c r="M14" i="5" l="1"/>
  <c r="M18" i="5"/>
  <c r="M17" i="5"/>
  <c r="M20" i="5"/>
  <c r="M16" i="5"/>
  <c r="M19" i="5"/>
  <c r="M15" i="5"/>
</calcChain>
</file>

<file path=xl/comments1.xml><?xml version="1.0" encoding="utf-8"?>
<comments xmlns="http://schemas.openxmlformats.org/spreadsheetml/2006/main">
  <authors>
    <author>Carole Mattmann</author>
  </authors>
  <commentList>
    <comment ref="C10" authorId="0" shapeId="0">
      <text>
        <r>
          <rPr>
            <sz val="9"/>
            <color indexed="81"/>
            <rFont val="Segoe UI"/>
            <family val="2"/>
          </rPr>
          <t>Kriterien und Gewichtung gemäss Ausschreibungs-unterlagen anpassen, Vorschläge im nächsten Tabellenblatt</t>
        </r>
      </text>
    </comment>
  </commentList>
</comments>
</file>

<file path=xl/sharedStrings.xml><?xml version="1.0" encoding="utf-8"?>
<sst xmlns="http://schemas.openxmlformats.org/spreadsheetml/2006/main" count="53" uniqueCount="47">
  <si>
    <t>Angebot</t>
  </si>
  <si>
    <t>vollständig</t>
  </si>
  <si>
    <t>Ja / Nein</t>
  </si>
  <si>
    <t>Gesamtangebotspreis</t>
  </si>
  <si>
    <t>Total</t>
  </si>
  <si>
    <t>Rang</t>
  </si>
  <si>
    <t>gewichtet</t>
  </si>
  <si>
    <t>gew. Wert</t>
  </si>
  <si>
    <t>Fr.</t>
  </si>
  <si>
    <t>Anbieterin / Anbieter</t>
  </si>
  <si>
    <t>Anbieter 1</t>
  </si>
  <si>
    <t>Anbieter 2</t>
  </si>
  <si>
    <t>Anbieter 3</t>
  </si>
  <si>
    <t>Anbieter 4</t>
  </si>
  <si>
    <t>Anbieter 5</t>
  </si>
  <si>
    <t>Anbieter 6</t>
  </si>
  <si>
    <t>Anbieter 7</t>
  </si>
  <si>
    <t>Punkte</t>
  </si>
  <si>
    <t>Zuschlagskriterein</t>
  </si>
  <si>
    <t>Präsentation</t>
  </si>
  <si>
    <t>Referenzen</t>
  </si>
  <si>
    <t>Preisgünstigstes Angebot</t>
  </si>
  <si>
    <t>Minimalpunktzahl</t>
  </si>
  <si>
    <t xml:space="preserve">Maximalpunktzahl </t>
  </si>
  <si>
    <t xml:space="preserve">Bandbreite Preis </t>
  </si>
  <si>
    <t>Unterschrift Vertreter der Vergabestelle 1</t>
  </si>
  <si>
    <t>Unterschrift Vertreter der Vergabestelle 2</t>
  </si>
  <si>
    <t>Auswertung der Angebote</t>
  </si>
  <si>
    <t>Ausführung zu Bandbreite Preis</t>
  </si>
  <si>
    <t>Das Kriterium Preis wird in der Regel linear beurteilt. Der Ausgangswert ist das günstigste Angebot, es erhält die Maximalpunktzahl. 
Eine Bandbreite der Bewertung wird definiert. Eine Bandbreite von 50% des günstigsten Angebotes bedeutet, dass ein Angebot das 1.5 mal so teuer ist die Punktzahl 0 erhält. Dazwischen werden die Punkte linear verteilt. In der Regel wird zur Berechnung folgende Formel angewendet:</t>
  </si>
  <si>
    <t xml:space="preserve">Bezeichnung Vorhaben: </t>
  </si>
  <si>
    <t>Zweckmässigkeit / Funktionalität / Qualität</t>
  </si>
  <si>
    <t>Vorschläge für mögliche Zuschlagskriterein</t>
  </si>
  <si>
    <t>Lehrlingsausbildung (Gewichtung max. 10%)</t>
  </si>
  <si>
    <t xml:space="preserve">Preis </t>
  </si>
  <si>
    <t xml:space="preserve">Zweckmässigkeit / Funktionalität </t>
  </si>
  <si>
    <t xml:space="preserve">Aufgabenanalyse </t>
  </si>
  <si>
    <t xml:space="preserve">Referenzen </t>
  </si>
  <si>
    <t>Qualität der Präsentation</t>
  </si>
  <si>
    <t xml:space="preserve">möglichst früher Liefertermin </t>
  </si>
  <si>
    <t xml:space="preserve">Wirtschaftlichkeit des vorgeschlagenen Konzepts </t>
  </si>
  <si>
    <t>Qualität der Materialien / der Ausführung / des vorgeschlagenen Konzepts usw. (Umschreibung des Begriffs Qualität)</t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</si>
  <si>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 xml:space="preserve">Nachhaltigkeit (Präzisierung unerlässlich) / ökologische Anforderungen an Material und/oder Ausführung (sofern nicht bereits im Leistungsbeschrieb definiert </t>
    </r>
  </si>
  <si>
    <t xml:space="preserve">innovative Ideen zur Realisation des Projektes </t>
  </si>
  <si>
    <t xml:space="preserve">kreatives Projekt / kreativer Lösungsvorschlag </t>
  </si>
  <si>
    <t xml:space="preserve">ästhetisch hochwertiges Projekt / Konzept </t>
  </si>
  <si>
    <t>technische Qualität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</si>
</sst>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color indexed="81"/>
      <name val="Segoe UI"/>
      <family val="2"/>
    </font>
    <font>
      <sz val="11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9" fontId="4" fillId="0" borderId="1" xfId="1" applyFont="1" applyBorder="1"/>
    <xf numFmtId="0" fontId="4" fillId="0" borderId="1" xfId="0" applyFont="1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4" fillId="0" borderId="11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9" fontId="12" fillId="0" borderId="8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9" fontId="12" fillId="0" borderId="8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527052</xdr:rowOff>
    </xdr:from>
    <xdr:to>
      <xdr:col>3</xdr:col>
      <xdr:colOff>238395</xdr:colOff>
      <xdr:row>33</xdr:row>
      <xdr:rowOff>900113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91" t="76933" r="1677" b="3080"/>
        <a:stretch/>
      </xdr:blipFill>
      <xdr:spPr>
        <a:xfrm>
          <a:off x="47625" y="7527927"/>
          <a:ext cx="4231051" cy="373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Layout" zoomScaleNormal="100" workbookViewId="0">
      <selection activeCell="A2" sqref="A2"/>
    </sheetView>
  </sheetViews>
  <sheetFormatPr baseColWidth="10" defaultRowHeight="12.75" x14ac:dyDescent="0.2"/>
  <cols>
    <col min="1" max="1" width="38.140625" customWidth="1"/>
    <col min="2" max="2" width="9.7109375" style="2" customWidth="1"/>
    <col min="3" max="3" width="12.7109375" style="2" customWidth="1"/>
    <col min="4" max="4" width="6.7109375" style="2" customWidth="1"/>
    <col min="5" max="5" width="8.7109375" style="2" customWidth="1"/>
    <col min="6" max="6" width="6.7109375" style="2" customWidth="1"/>
    <col min="7" max="7" width="8.7109375" style="2" customWidth="1"/>
    <col min="8" max="8" width="6.7109375" style="2" customWidth="1"/>
    <col min="9" max="9" width="8.7109375" style="2" customWidth="1"/>
    <col min="10" max="10" width="6.7109375" style="2" customWidth="1"/>
    <col min="11" max="12" width="8.7109375" style="2" customWidth="1"/>
    <col min="13" max="13" width="10.5703125" style="4" customWidth="1"/>
  </cols>
  <sheetData>
    <row r="1" spans="1:13" s="1" customFormat="1" ht="18" x14ac:dyDescent="0.25">
      <c r="B1" s="2"/>
      <c r="C1" s="5"/>
      <c r="D1" s="5"/>
      <c r="E1" s="5"/>
      <c r="F1" s="5"/>
      <c r="G1" s="5"/>
      <c r="H1" s="5"/>
      <c r="I1" s="2"/>
      <c r="J1" s="14"/>
      <c r="K1" s="3"/>
      <c r="L1" s="3"/>
      <c r="M1" s="3"/>
    </row>
    <row r="2" spans="1:13" s="1" customFormat="1" ht="20.25" x14ac:dyDescent="0.3">
      <c r="A2" s="19" t="s">
        <v>27</v>
      </c>
      <c r="B2" s="20"/>
      <c r="C2" s="20"/>
      <c r="D2" s="20"/>
      <c r="E2" s="20"/>
      <c r="F2" s="20"/>
      <c r="G2" s="21"/>
      <c r="H2" s="22"/>
      <c r="I2" s="20"/>
      <c r="J2" s="14"/>
      <c r="K2" s="3"/>
      <c r="L2" s="3"/>
      <c r="M2" s="3"/>
    </row>
    <row r="3" spans="1:13" s="1" customFormat="1" ht="20.25" x14ac:dyDescent="0.3">
      <c r="A3" s="19"/>
      <c r="B3" s="20"/>
      <c r="C3" s="20"/>
      <c r="D3" s="20"/>
      <c r="E3" s="20"/>
      <c r="F3" s="20"/>
      <c r="G3" s="21"/>
      <c r="H3" s="22"/>
      <c r="I3" s="20"/>
      <c r="J3" s="14"/>
      <c r="K3" s="3"/>
      <c r="L3" s="3"/>
      <c r="M3" s="3"/>
    </row>
    <row r="4" spans="1:13" s="24" customFormat="1" ht="18" x14ac:dyDescent="0.25">
      <c r="A4" s="1" t="s">
        <v>30</v>
      </c>
      <c r="B4" s="54"/>
      <c r="C4" s="54"/>
      <c r="D4" s="54"/>
      <c r="E4" s="54"/>
      <c r="F4" s="54"/>
      <c r="G4" s="55"/>
      <c r="H4" s="56"/>
      <c r="I4" s="54"/>
      <c r="J4" s="57"/>
      <c r="K4" s="57"/>
      <c r="L4" s="57"/>
      <c r="M4" s="57"/>
    </row>
    <row r="5" spans="1:13" s="24" customFormat="1" ht="18" x14ac:dyDescent="0.25">
      <c r="A5" s="1"/>
      <c r="B5" s="3"/>
      <c r="C5" s="3"/>
      <c r="D5" s="3"/>
      <c r="E5" s="3"/>
      <c r="F5" s="3"/>
      <c r="G5" s="15"/>
      <c r="H5" s="14"/>
      <c r="I5" s="3"/>
      <c r="J5" s="23"/>
      <c r="K5" s="23"/>
      <c r="L5" s="23"/>
      <c r="M5" s="23"/>
    </row>
    <row r="6" spans="1:13" s="24" customFormat="1" ht="15.75" x14ac:dyDescent="0.25">
      <c r="A6" s="30" t="s">
        <v>22</v>
      </c>
      <c r="B6" s="32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4" customFormat="1" ht="15.75" x14ac:dyDescent="0.25">
      <c r="A7" s="30" t="s">
        <v>23</v>
      </c>
      <c r="B7" s="32">
        <v>10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" customFormat="1" ht="15" customHeight="1" x14ac:dyDescent="0.25">
      <c r="A8" s="30" t="s">
        <v>24</v>
      </c>
      <c r="B8" s="31">
        <v>0.5</v>
      </c>
      <c r="C8" s="23"/>
      <c r="D8" s="23"/>
      <c r="E8" s="23"/>
      <c r="F8" s="23"/>
      <c r="G8" s="23"/>
      <c r="H8" s="23"/>
      <c r="I8" s="23"/>
      <c r="J8" s="14"/>
      <c r="K8" s="3"/>
      <c r="L8" s="3"/>
      <c r="M8" s="3"/>
    </row>
    <row r="9" spans="1:13" s="8" customFormat="1" ht="12.75" customHeight="1" x14ac:dyDescent="0.25">
      <c r="A9" s="24"/>
      <c r="B9" s="23"/>
      <c r="C9" s="23"/>
      <c r="D9" s="23"/>
      <c r="E9" s="23"/>
      <c r="F9" s="23"/>
      <c r="G9" s="23"/>
      <c r="H9" s="23"/>
      <c r="I9" s="23"/>
    </row>
    <row r="10" spans="1:13" s="8" customFormat="1" ht="12" x14ac:dyDescent="0.2">
      <c r="A10" s="6" t="s">
        <v>9</v>
      </c>
      <c r="B10" s="7" t="s">
        <v>0</v>
      </c>
      <c r="C10" s="64" t="s">
        <v>18</v>
      </c>
      <c r="D10" s="65"/>
      <c r="E10" s="65"/>
      <c r="F10" s="65"/>
      <c r="G10" s="65"/>
      <c r="H10" s="65"/>
      <c r="I10" s="65"/>
      <c r="J10" s="65"/>
      <c r="K10" s="66"/>
      <c r="L10" s="25" t="s">
        <v>4</v>
      </c>
      <c r="M10" s="36" t="s">
        <v>5</v>
      </c>
    </row>
    <row r="11" spans="1:13" s="8" customFormat="1" ht="37.5" customHeight="1" x14ac:dyDescent="0.2">
      <c r="A11" s="9"/>
      <c r="B11" s="10" t="s">
        <v>1</v>
      </c>
      <c r="C11" s="71" t="s">
        <v>3</v>
      </c>
      <c r="D11" s="72"/>
      <c r="E11" s="73"/>
      <c r="F11" s="77" t="s">
        <v>31</v>
      </c>
      <c r="G11" s="78"/>
      <c r="H11" s="67" t="s">
        <v>20</v>
      </c>
      <c r="I11" s="68"/>
      <c r="J11" s="67" t="s">
        <v>19</v>
      </c>
      <c r="K11" s="68"/>
      <c r="L11" s="26"/>
      <c r="M11" s="37"/>
    </row>
    <row r="12" spans="1:13" ht="19.5" customHeight="1" x14ac:dyDescent="0.2">
      <c r="A12" s="9"/>
      <c r="B12" s="10"/>
      <c r="C12" s="74">
        <v>0.5</v>
      </c>
      <c r="D12" s="75"/>
      <c r="E12" s="76"/>
      <c r="F12" s="69">
        <v>0.2</v>
      </c>
      <c r="G12" s="70"/>
      <c r="H12" s="69">
        <v>0.1</v>
      </c>
      <c r="I12" s="70"/>
      <c r="J12" s="69">
        <v>0.2</v>
      </c>
      <c r="K12" s="70"/>
      <c r="L12" s="27">
        <f>C12+F12+H12+J12</f>
        <v>1</v>
      </c>
      <c r="M12" s="37"/>
    </row>
    <row r="13" spans="1:13" ht="19.5" customHeight="1" x14ac:dyDescent="0.2">
      <c r="A13" s="12"/>
      <c r="B13" s="11" t="s">
        <v>2</v>
      </c>
      <c r="C13" s="13" t="s">
        <v>8</v>
      </c>
      <c r="D13" s="29" t="s">
        <v>17</v>
      </c>
      <c r="E13" s="29" t="s">
        <v>7</v>
      </c>
      <c r="F13" s="29" t="s">
        <v>17</v>
      </c>
      <c r="G13" s="29" t="s">
        <v>7</v>
      </c>
      <c r="H13" s="29" t="s">
        <v>17</v>
      </c>
      <c r="I13" s="29" t="s">
        <v>7</v>
      </c>
      <c r="J13" s="29" t="s">
        <v>17</v>
      </c>
      <c r="K13" s="29" t="s">
        <v>7</v>
      </c>
      <c r="L13" s="29" t="s">
        <v>6</v>
      </c>
      <c r="M13" s="38"/>
    </row>
    <row r="14" spans="1:13" s="51" customFormat="1" ht="24" customHeight="1" x14ac:dyDescent="0.2">
      <c r="A14" s="44" t="s">
        <v>10</v>
      </c>
      <c r="B14" s="45"/>
      <c r="C14" s="46">
        <v>100000</v>
      </c>
      <c r="D14" s="47">
        <f t="shared" ref="D14:D20" si="0">IF((($C$22+($B$8*$C$22)-C14)/($B$8*$C$22)*$B$7)&gt;0,(($C$22+($B$8*$C$22)-C14)/($B$8*$C$22)*$B$7),0)</f>
        <v>10</v>
      </c>
      <c r="E14" s="48">
        <f t="shared" ref="E14:E20" si="1">D14*$C$12</f>
        <v>5</v>
      </c>
      <c r="F14" s="45">
        <v>7</v>
      </c>
      <c r="G14" s="48">
        <f t="shared" ref="G14:G20" si="2">F14*$F$12</f>
        <v>1.4000000000000001</v>
      </c>
      <c r="H14" s="45">
        <v>10</v>
      </c>
      <c r="I14" s="48">
        <f t="shared" ref="I14:I20" si="3">H14*$H$12</f>
        <v>1</v>
      </c>
      <c r="J14" s="45">
        <v>10</v>
      </c>
      <c r="K14" s="48">
        <f t="shared" ref="K14:K20" si="4">J14*$J$12</f>
        <v>2</v>
      </c>
      <c r="L14" s="49">
        <f>E14+G14+I14+K14</f>
        <v>9.4</v>
      </c>
      <c r="M14" s="50">
        <f t="shared" ref="M14:M20" si="5">RANK(L14,$L$14:$L$20)</f>
        <v>1</v>
      </c>
    </row>
    <row r="15" spans="1:13" s="51" customFormat="1" ht="24" customHeight="1" x14ac:dyDescent="0.2">
      <c r="A15" s="44" t="s">
        <v>11</v>
      </c>
      <c r="B15" s="45"/>
      <c r="C15" s="46">
        <v>120000</v>
      </c>
      <c r="D15" s="47">
        <f t="shared" si="0"/>
        <v>6</v>
      </c>
      <c r="E15" s="48">
        <f t="shared" si="1"/>
        <v>3</v>
      </c>
      <c r="F15" s="45">
        <v>8</v>
      </c>
      <c r="G15" s="48">
        <f t="shared" si="2"/>
        <v>1.6</v>
      </c>
      <c r="H15" s="45"/>
      <c r="I15" s="48">
        <f t="shared" si="3"/>
        <v>0</v>
      </c>
      <c r="J15" s="45"/>
      <c r="K15" s="48">
        <f t="shared" si="4"/>
        <v>0</v>
      </c>
      <c r="L15" s="49">
        <f t="shared" ref="L15:L20" si="6">E15+G15+I15+K15</f>
        <v>4.5999999999999996</v>
      </c>
      <c r="M15" s="50">
        <f t="shared" si="5"/>
        <v>5</v>
      </c>
    </row>
    <row r="16" spans="1:13" s="51" customFormat="1" ht="24" customHeight="1" x14ac:dyDescent="0.2">
      <c r="A16" s="44" t="s">
        <v>12</v>
      </c>
      <c r="B16" s="45"/>
      <c r="C16" s="46">
        <v>110000</v>
      </c>
      <c r="D16" s="47">
        <f t="shared" si="0"/>
        <v>8</v>
      </c>
      <c r="E16" s="48">
        <f t="shared" si="1"/>
        <v>4</v>
      </c>
      <c r="F16" s="45">
        <v>10</v>
      </c>
      <c r="G16" s="48">
        <f t="shared" si="2"/>
        <v>2</v>
      </c>
      <c r="H16" s="45"/>
      <c r="I16" s="48">
        <f t="shared" si="3"/>
        <v>0</v>
      </c>
      <c r="J16" s="45"/>
      <c r="K16" s="48">
        <f t="shared" si="4"/>
        <v>0</v>
      </c>
      <c r="L16" s="49">
        <f t="shared" si="6"/>
        <v>6</v>
      </c>
      <c r="M16" s="50">
        <f t="shared" si="5"/>
        <v>2</v>
      </c>
    </row>
    <row r="17" spans="1:14" s="51" customFormat="1" ht="24" customHeight="1" x14ac:dyDescent="0.2">
      <c r="A17" s="44" t="s">
        <v>13</v>
      </c>
      <c r="B17" s="45"/>
      <c r="C17" s="46">
        <v>110000</v>
      </c>
      <c r="D17" s="47">
        <f t="shared" si="0"/>
        <v>8</v>
      </c>
      <c r="E17" s="48">
        <f t="shared" si="1"/>
        <v>4</v>
      </c>
      <c r="F17" s="45">
        <v>9</v>
      </c>
      <c r="G17" s="48">
        <f t="shared" si="2"/>
        <v>1.8</v>
      </c>
      <c r="H17" s="45"/>
      <c r="I17" s="48">
        <f t="shared" si="3"/>
        <v>0</v>
      </c>
      <c r="J17" s="45"/>
      <c r="K17" s="48">
        <f t="shared" si="4"/>
        <v>0</v>
      </c>
      <c r="L17" s="49">
        <f t="shared" si="6"/>
        <v>5.8</v>
      </c>
      <c r="M17" s="50">
        <f t="shared" si="5"/>
        <v>3</v>
      </c>
    </row>
    <row r="18" spans="1:14" s="51" customFormat="1" ht="24" customHeight="1" x14ac:dyDescent="0.2">
      <c r="A18" s="44" t="s">
        <v>14</v>
      </c>
      <c r="B18" s="45"/>
      <c r="C18" s="46">
        <v>105000</v>
      </c>
      <c r="D18" s="47">
        <f t="shared" si="0"/>
        <v>9</v>
      </c>
      <c r="E18" s="48">
        <f t="shared" si="1"/>
        <v>4.5</v>
      </c>
      <c r="F18" s="45">
        <v>3</v>
      </c>
      <c r="G18" s="48">
        <f t="shared" si="2"/>
        <v>0.60000000000000009</v>
      </c>
      <c r="H18" s="45"/>
      <c r="I18" s="48">
        <f t="shared" si="3"/>
        <v>0</v>
      </c>
      <c r="J18" s="45"/>
      <c r="K18" s="48">
        <f t="shared" si="4"/>
        <v>0</v>
      </c>
      <c r="L18" s="49">
        <f t="shared" si="6"/>
        <v>5.0999999999999996</v>
      </c>
      <c r="M18" s="50">
        <f t="shared" si="5"/>
        <v>4</v>
      </c>
    </row>
    <row r="19" spans="1:14" s="52" customFormat="1" ht="24" customHeight="1" x14ac:dyDescent="0.2">
      <c r="A19" s="44" t="s">
        <v>15</v>
      </c>
      <c r="B19" s="45"/>
      <c r="C19" s="46">
        <v>150000</v>
      </c>
      <c r="D19" s="47">
        <f t="shared" si="0"/>
        <v>0</v>
      </c>
      <c r="E19" s="48">
        <f t="shared" si="1"/>
        <v>0</v>
      </c>
      <c r="F19" s="45">
        <v>10</v>
      </c>
      <c r="G19" s="48">
        <f t="shared" si="2"/>
        <v>2</v>
      </c>
      <c r="H19" s="45"/>
      <c r="I19" s="48">
        <f t="shared" si="3"/>
        <v>0</v>
      </c>
      <c r="J19" s="45"/>
      <c r="K19" s="48">
        <f t="shared" si="4"/>
        <v>0</v>
      </c>
      <c r="L19" s="49">
        <f t="shared" si="6"/>
        <v>2</v>
      </c>
      <c r="M19" s="50">
        <f t="shared" si="5"/>
        <v>6</v>
      </c>
    </row>
    <row r="20" spans="1:14" s="52" customFormat="1" ht="24" customHeight="1" x14ac:dyDescent="0.2">
      <c r="A20" s="44" t="s">
        <v>16</v>
      </c>
      <c r="B20" s="45"/>
      <c r="C20" s="46">
        <v>170000</v>
      </c>
      <c r="D20" s="47">
        <f t="shared" si="0"/>
        <v>0</v>
      </c>
      <c r="E20" s="48">
        <f t="shared" si="1"/>
        <v>0</v>
      </c>
      <c r="F20" s="45">
        <v>9</v>
      </c>
      <c r="G20" s="48">
        <f t="shared" si="2"/>
        <v>1.8</v>
      </c>
      <c r="H20" s="45"/>
      <c r="I20" s="48">
        <f t="shared" si="3"/>
        <v>0</v>
      </c>
      <c r="J20" s="45"/>
      <c r="K20" s="48">
        <f t="shared" si="4"/>
        <v>0</v>
      </c>
      <c r="L20" s="49">
        <f t="shared" si="6"/>
        <v>1.8</v>
      </c>
      <c r="M20" s="50">
        <f t="shared" si="5"/>
        <v>7</v>
      </c>
    </row>
    <row r="21" spans="1:14" s="16" customFormat="1" x14ac:dyDescent="0.2">
      <c r="M21" s="17"/>
    </row>
    <row r="22" spans="1:14" s="16" customFormat="1" x14ac:dyDescent="0.2">
      <c r="A22" s="18"/>
      <c r="B22" s="35" t="s">
        <v>21</v>
      </c>
      <c r="C22" s="28">
        <f>MIN(C14:C20)</f>
        <v>100000</v>
      </c>
      <c r="M22" s="17"/>
    </row>
    <row r="23" spans="1:14" s="16" customFormat="1" x14ac:dyDescent="0.2">
      <c r="A23" s="18"/>
      <c r="C23" s="28"/>
      <c r="M23" s="17"/>
    </row>
    <row r="24" spans="1:14" s="16" customFormat="1" x14ac:dyDescent="0.2">
      <c r="A24" s="18"/>
      <c r="C24" s="28"/>
    </row>
    <row r="25" spans="1:14" s="16" customFormat="1" x14ac:dyDescent="0.2">
      <c r="A25" s="18"/>
      <c r="C25" s="28"/>
    </row>
    <row r="26" spans="1:14" s="16" customFormat="1" x14ac:dyDescent="0.2">
      <c r="C26" s="18" t="s">
        <v>25</v>
      </c>
      <c r="I26" s="18" t="s">
        <v>26</v>
      </c>
    </row>
    <row r="27" spans="1:14" x14ac:dyDescent="0.2">
      <c r="A27" s="16"/>
      <c r="B27" s="16"/>
      <c r="C27" s="16"/>
      <c r="D27" s="16"/>
      <c r="E27" s="16"/>
      <c r="F27" s="16"/>
      <c r="G27" s="16"/>
      <c r="I27" s="16"/>
      <c r="J27" s="16"/>
      <c r="K27" s="16"/>
      <c r="L27" s="16"/>
      <c r="M27" s="16"/>
      <c r="N27" s="53"/>
    </row>
    <row r="28" spans="1:14" x14ac:dyDescent="0.2">
      <c r="A28" s="16"/>
      <c r="B28" s="16"/>
      <c r="C28" s="40"/>
      <c r="D28" s="40"/>
      <c r="E28" s="40"/>
      <c r="F28" s="40"/>
      <c r="G28" s="39"/>
      <c r="I28" s="40"/>
      <c r="J28" s="40"/>
      <c r="K28" s="40"/>
      <c r="L28" s="40"/>
      <c r="M28" s="39"/>
      <c r="N28" s="53"/>
    </row>
    <row r="29" spans="1:14" s="16" customFormat="1" x14ac:dyDescent="0.2">
      <c r="A29"/>
      <c r="B29" s="2"/>
      <c r="C29" s="2"/>
      <c r="D29" s="2"/>
      <c r="E29" s="2"/>
      <c r="F29" s="2"/>
      <c r="G29" s="2"/>
      <c r="H29" s="2"/>
      <c r="I29" s="2"/>
      <c r="J29" s="34"/>
      <c r="K29" s="34"/>
      <c r="L29" s="34"/>
      <c r="M29" s="34"/>
      <c r="N29" s="53"/>
    </row>
    <row r="31" spans="1:14" x14ac:dyDescent="0.2">
      <c r="A31" s="33"/>
      <c r="B31" s="34"/>
      <c r="C31" s="34"/>
      <c r="D31" s="34"/>
      <c r="E31" s="34"/>
      <c r="F31" s="34"/>
      <c r="G31" s="34"/>
      <c r="H31" s="34"/>
      <c r="I31" s="34"/>
    </row>
    <row r="33" spans="1:13" s="16" customFormat="1" x14ac:dyDescent="0.2">
      <c r="A33" s="41" t="s">
        <v>28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16" customFormat="1" ht="78.75" customHeight="1" x14ac:dyDescent="0.2">
      <c r="A34" s="61" t="s">
        <v>29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3"/>
    </row>
  </sheetData>
  <mergeCells count="10">
    <mergeCell ref="A34:M34"/>
    <mergeCell ref="C10:K10"/>
    <mergeCell ref="H11:I11"/>
    <mergeCell ref="H12:I12"/>
    <mergeCell ref="C11:E11"/>
    <mergeCell ref="C12:E12"/>
    <mergeCell ref="F11:G11"/>
    <mergeCell ref="F12:G12"/>
    <mergeCell ref="J11:K11"/>
    <mergeCell ref="J12:K12"/>
  </mergeCells>
  <printOptions horizontalCentered="1"/>
  <pageMargins left="0.19685039370078741" right="0.19685039370078741" top="0.78740157480314965" bottom="0.19685039370078741" header="0.51181102362204722" footer="0.51181102362204722"/>
  <pageSetup paperSize="9" fitToHeight="0" orientation="landscape" blackAndWhite="1" r:id="rId1"/>
  <headerFooter alignWithMargins="0">
    <oddHeader>&amp;LMBA&amp;RF1.4-95A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"/>
    </sheetView>
  </sheetViews>
  <sheetFormatPr baseColWidth="10" defaultRowHeight="12.75" x14ac:dyDescent="0.2"/>
  <cols>
    <col min="1" max="1" width="149" bestFit="1" customWidth="1"/>
  </cols>
  <sheetData>
    <row r="1" spans="1:1" ht="15" x14ac:dyDescent="0.2">
      <c r="A1" s="60" t="s">
        <v>32</v>
      </c>
    </row>
    <row r="2" spans="1:1" ht="14.25" x14ac:dyDescent="0.2">
      <c r="A2" s="59" t="s">
        <v>34</v>
      </c>
    </row>
    <row r="3" spans="1:1" ht="14.25" x14ac:dyDescent="0.2">
      <c r="A3" s="59" t="s">
        <v>35</v>
      </c>
    </row>
    <row r="4" spans="1:1" ht="14.25" x14ac:dyDescent="0.2">
      <c r="A4" s="59" t="s">
        <v>36</v>
      </c>
    </row>
    <row r="5" spans="1:1" ht="14.25" x14ac:dyDescent="0.2">
      <c r="A5" s="59" t="s">
        <v>37</v>
      </c>
    </row>
    <row r="6" spans="1:1" ht="14.25" x14ac:dyDescent="0.2">
      <c r="A6" s="59" t="s">
        <v>38</v>
      </c>
    </row>
    <row r="7" spans="1:1" ht="14.25" x14ac:dyDescent="0.2">
      <c r="A7" s="59" t="s">
        <v>39</v>
      </c>
    </row>
    <row r="8" spans="1:1" ht="14.25" x14ac:dyDescent="0.2">
      <c r="A8" s="59" t="s">
        <v>40</v>
      </c>
    </row>
    <row r="9" spans="1:1" ht="14.25" x14ac:dyDescent="0.2">
      <c r="A9" s="59" t="s">
        <v>41</v>
      </c>
    </row>
    <row r="10" spans="1:1" ht="14.25" x14ac:dyDescent="0.2">
      <c r="A10" s="58" t="s">
        <v>42</v>
      </c>
    </row>
    <row r="11" spans="1:1" ht="14.25" x14ac:dyDescent="0.2">
      <c r="A11" s="59" t="s">
        <v>43</v>
      </c>
    </row>
    <row r="12" spans="1:1" ht="14.25" x14ac:dyDescent="0.2">
      <c r="A12" s="59" t="s">
        <v>44</v>
      </c>
    </row>
    <row r="13" spans="1:1" ht="14.25" x14ac:dyDescent="0.2">
      <c r="A13" s="59" t="s">
        <v>45</v>
      </c>
    </row>
    <row r="14" spans="1:1" ht="14.25" x14ac:dyDescent="0.2">
      <c r="A14" s="59" t="s">
        <v>46</v>
      </c>
    </row>
    <row r="15" spans="1:1" ht="14.25" x14ac:dyDescent="0.2">
      <c r="A15" s="59" t="s">
        <v>33</v>
      </c>
    </row>
    <row r="16" spans="1:1" x14ac:dyDescent="0.2">
      <c r="A16" s="5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Auswertung</vt:lpstr>
      <vt:lpstr>Mögliche Zuschlagskriterien</vt:lpstr>
      <vt:lpstr>Auswertung!Druckbereich</vt:lpstr>
    </vt:vector>
  </TitlesOfParts>
  <Company>Walter Leisinger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F1.4-95A Auswertung der Angebote</dc:title>
  <dc:creator>Andy Dubs</dc:creator>
  <cp:lastModifiedBy>Ernst Pfister</cp:lastModifiedBy>
  <cp:lastPrinted>2015-04-14T16:50:50Z</cp:lastPrinted>
  <dcterms:created xsi:type="dcterms:W3CDTF">2002-02-04T13:20:02Z</dcterms:created>
  <dcterms:modified xsi:type="dcterms:W3CDTF">2017-04-27T09:28:30Z</dcterms:modified>
</cp:coreProperties>
</file>